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N45" i="3"/>
  <c r="M45"/>
  <c r="L45"/>
  <c r="K45"/>
  <c r="J45"/>
  <c r="N44"/>
  <c r="N41"/>
  <c r="M41"/>
  <c r="L41"/>
  <c r="K41"/>
  <c r="J41"/>
  <c r="N24"/>
  <c r="M24"/>
  <c r="K16" l="1"/>
  <c r="M44" l="1"/>
  <c r="L44"/>
  <c r="K44"/>
  <c r="J44"/>
  <c r="N42" l="1"/>
  <c r="N26"/>
  <c r="J16"/>
  <c r="K17"/>
  <c r="L16"/>
  <c r="K42" l="1"/>
  <c r="K18"/>
  <c r="K43" s="1"/>
  <c r="K29"/>
  <c r="L29"/>
  <c r="M29"/>
  <c r="N29"/>
  <c r="J29"/>
  <c r="L30" l="1"/>
  <c r="L31"/>
  <c r="N30"/>
  <c r="N31"/>
  <c r="J30"/>
  <c r="J31"/>
  <c r="M30"/>
  <c r="M31"/>
  <c r="K30"/>
  <c r="K31"/>
  <c r="N16"/>
  <c r="M16"/>
  <c r="J33"/>
  <c r="J19"/>
  <c r="J24" s="1"/>
  <c r="J17"/>
  <c r="L17"/>
  <c r="L42" s="1"/>
  <c r="M17"/>
  <c r="M42" s="1"/>
  <c r="N17"/>
  <c r="K24"/>
  <c r="K26" s="1"/>
  <c r="L26"/>
  <c r="M26"/>
  <c r="K46" l="1"/>
  <c r="J26"/>
  <c r="J42"/>
  <c r="J18"/>
  <c r="J43" s="1"/>
  <c r="L18"/>
  <c r="L43" s="1"/>
  <c r="L46" s="1"/>
  <c r="N18"/>
  <c r="N43" s="1"/>
  <c r="N46" s="1"/>
  <c r="M18"/>
  <c r="M43" s="1"/>
  <c r="M46" s="1"/>
  <c r="J46" l="1"/>
</calcChain>
</file>

<file path=xl/sharedStrings.xml><?xml version="1.0" encoding="utf-8"?>
<sst xmlns="http://schemas.openxmlformats.org/spreadsheetml/2006/main" count="194" uniqueCount="84">
  <si>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</si>
  <si>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</si>
  <si>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</si>
  <si>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</si>
  <si>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</si>
  <si>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</si>
  <si>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</si>
  <si>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</si>
  <si>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</si>
  <si>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</si>
  <si>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</si>
  <si>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</si>
  <si>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</si>
  <si>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</si>
  <si>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</si>
  <si>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</si>
  <si>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</si>
  <si>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</si>
  <si>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</si>
  <si>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</si>
  <si>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</si>
  <si>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</si>
  <si>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</si>
  <si>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</si>
  <si>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</si>
  <si>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</si>
  <si>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</si>
  <si>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</si>
  <si>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</si>
  <si>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</si>
  <si>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</si>
  <si>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</si>
  <si>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</si>
  <si>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</si>
  <si>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</si>
  <si>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</si>
  <si>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</si>
  <si>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</si>
  <si>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</si>
  <si>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</si>
  <si>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</si>
  <si>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</si>
  <si>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</si>
  <si>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</si>
  <si>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</si>
  <si>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</si>
  <si>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</si>
  <si>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</si>
  <si>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Муратаев И.Ф.</t>
  </si>
  <si>
    <t>Дубровин Н.В.</t>
  </si>
  <si>
    <t>Серебрякова Т.Е.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</si>
  <si>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</si>
  <si>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</si>
  <si>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</si>
  <si>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</si>
  <si>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</si>
  <si>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</si>
  <si>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</si>
  <si>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</si>
  <si>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</si>
  <si>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</si>
  <si>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</si>
  <si>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</si>
  <si>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</si>
  <si>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</si>
  <si>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</si>
  <si>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</si>
  <si>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 xml:space="preserve">Клуб  настольного тениса </t>
  </si>
  <si>
    <t xml:space="preserve">молодежь </t>
  </si>
  <si>
    <t>Никитин В.П.</t>
  </si>
  <si>
    <t>молодежные коллективы</t>
  </si>
  <si>
    <t xml:space="preserve">всего по разделу бесплатно </t>
  </si>
  <si>
    <t xml:space="preserve">всего по разделу платно </t>
  </si>
  <si>
    <t>всего по иным</t>
  </si>
  <si>
    <t>Кружок рисования "Фантазия"</t>
  </si>
  <si>
    <t>Танцевальный коллектив"Эксперимент"</t>
  </si>
  <si>
    <t>Хореографическицй коллектив "Голд"</t>
  </si>
  <si>
    <t>Вокальный кружок "Хор"</t>
  </si>
  <si>
    <t>Кружок декоративно-прикладного творчества "Лоскуток"</t>
  </si>
  <si>
    <t>Аминева Н.Б.</t>
  </si>
  <si>
    <t>Кружок "Креативное вязание"</t>
  </si>
  <si>
    <t xml:space="preserve">  Народный коллектив ВИА "Тимур и Ко"</t>
  </si>
  <si>
    <t>Клуб любителей пения "Кумушки"</t>
  </si>
  <si>
    <t>Информация о деятельности клубных формирований МКУ "ГДК" МГО за январь  2018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</si>
</sst>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31" workbookViewId="0">
      <selection activeCell="P56" sqref="P56"/>
    </sheetView>
  </sheetViews>
  <sheetFormatPr defaultRowHeight="12.75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>
      <c r="A1" s="2"/>
      <c r="B1" s="2"/>
      <c r="C1" s="52" t="s">
        <v>83</v>
      </c>
      <c r="D1" s="52"/>
      <c r="E1" s="52"/>
      <c r="F1" s="52"/>
      <c r="G1" s="52"/>
      <c r="H1" s="52"/>
      <c r="I1" s="52"/>
      <c r="J1" s="52"/>
      <c r="K1" s="52"/>
      <c r="L1" s="52"/>
      <c r="M1" s="2"/>
    </row>
    <row r="2" spans="1:17" ht="14.25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>
      <c r="A4" s="3" t="s">
        <v>6</v>
      </c>
      <c r="B4" s="4" t="s">
        <v>0</v>
      </c>
      <c r="C4" s="4" t="s">
        <v>7</v>
      </c>
      <c r="D4" s="4" t="s">
        <v>21</v>
      </c>
      <c r="E4" s="4" t="s">
        <v>22</v>
      </c>
      <c r="F4" s="4" t="s">
        <v>1</v>
      </c>
      <c r="G4" s="4" t="s">
        <v>23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18</v>
      </c>
      <c r="M4" s="4" t="s">
        <v>17</v>
      </c>
      <c r="N4" s="4" t="s">
        <v>5</v>
      </c>
      <c r="O4" s="1"/>
      <c r="P4" s="1"/>
      <c r="Q4" s="1"/>
    </row>
    <row r="5" spans="1:17" ht="26.25" customHeight="1">
      <c r="A5" s="56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  <c r="P5" s="13"/>
      <c r="Q5" s="1"/>
    </row>
    <row r="6" spans="1:17" ht="24" customHeight="1">
      <c r="A6" s="16">
        <v>1</v>
      </c>
      <c r="B6" s="20" t="s">
        <v>39</v>
      </c>
      <c r="C6" s="20" t="s">
        <v>8</v>
      </c>
      <c r="D6" s="20" t="s">
        <v>33</v>
      </c>
      <c r="E6" s="20" t="s">
        <v>9</v>
      </c>
      <c r="F6" s="20" t="s">
        <v>35</v>
      </c>
      <c r="G6" s="21" t="s">
        <v>10</v>
      </c>
      <c r="H6" s="21" t="s">
        <v>15</v>
      </c>
      <c r="I6" s="21" t="s">
        <v>11</v>
      </c>
      <c r="J6" s="6">
        <v>21</v>
      </c>
      <c r="K6" s="6">
        <v>21</v>
      </c>
      <c r="L6" s="6">
        <v>0</v>
      </c>
      <c r="M6" s="6">
        <v>0</v>
      </c>
      <c r="N6" s="6">
        <v>0</v>
      </c>
      <c r="O6" s="1"/>
      <c r="P6" s="13"/>
      <c r="Q6" s="1"/>
    </row>
    <row r="7" spans="1:17" ht="24" customHeight="1">
      <c r="A7" s="16">
        <v>2</v>
      </c>
      <c r="B7" s="20" t="s">
        <v>74</v>
      </c>
      <c r="C7" s="20" t="s">
        <v>44</v>
      </c>
      <c r="D7" s="20" t="s">
        <v>33</v>
      </c>
      <c r="E7" s="20" t="s">
        <v>9</v>
      </c>
      <c r="F7" s="20" t="s">
        <v>65</v>
      </c>
      <c r="G7" s="21" t="s">
        <v>10</v>
      </c>
      <c r="H7" s="21" t="s">
        <v>15</v>
      </c>
      <c r="I7" s="21" t="s">
        <v>11</v>
      </c>
      <c r="J7" s="6">
        <v>14</v>
      </c>
      <c r="K7" s="6">
        <v>14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>
      <c r="A8" s="16">
        <v>3</v>
      </c>
      <c r="B8" s="20" t="s">
        <v>45</v>
      </c>
      <c r="C8" s="20" t="s">
        <v>56</v>
      </c>
      <c r="D8" s="20" t="s">
        <v>33</v>
      </c>
      <c r="E8" s="20" t="s">
        <v>9</v>
      </c>
      <c r="F8" s="20" t="s">
        <v>46</v>
      </c>
      <c r="G8" s="21" t="s">
        <v>10</v>
      </c>
      <c r="H8" s="21" t="s">
        <v>15</v>
      </c>
      <c r="I8" s="21" t="s">
        <v>11</v>
      </c>
      <c r="J8" s="6">
        <v>25</v>
      </c>
      <c r="K8" s="6">
        <v>25</v>
      </c>
      <c r="L8" s="6">
        <v>0</v>
      </c>
      <c r="M8" s="6">
        <v>0</v>
      </c>
      <c r="N8" s="6">
        <v>0</v>
      </c>
      <c r="O8" s="1"/>
      <c r="P8" s="13"/>
      <c r="Q8" s="1"/>
    </row>
    <row r="9" spans="1:17" ht="24" customHeight="1">
      <c r="A9" s="16">
        <v>4</v>
      </c>
      <c r="B9" s="20" t="s">
        <v>66</v>
      </c>
      <c r="C9" s="20" t="s">
        <v>53</v>
      </c>
      <c r="D9" s="20" t="s">
        <v>33</v>
      </c>
      <c r="E9" s="20" t="s">
        <v>9</v>
      </c>
      <c r="F9" s="20" t="s">
        <v>47</v>
      </c>
      <c r="G9" s="21" t="s">
        <v>10</v>
      </c>
      <c r="H9" s="21" t="s">
        <v>15</v>
      </c>
      <c r="I9" s="21" t="s">
        <v>11</v>
      </c>
      <c r="J9" s="6">
        <v>29</v>
      </c>
      <c r="K9" s="6">
        <v>25</v>
      </c>
      <c r="L9" s="6">
        <v>4</v>
      </c>
      <c r="M9" s="6">
        <v>0</v>
      </c>
      <c r="N9" s="6">
        <v>0</v>
      </c>
      <c r="O9" s="1"/>
      <c r="P9" s="13"/>
      <c r="Q9" s="1"/>
    </row>
    <row r="10" spans="1:17" ht="31.5" customHeight="1">
      <c r="A10" s="16">
        <v>5</v>
      </c>
      <c r="B10" s="20" t="s">
        <v>78</v>
      </c>
      <c r="C10" s="20" t="s">
        <v>56</v>
      </c>
      <c r="D10" s="20" t="s">
        <v>33</v>
      </c>
      <c r="E10" s="20" t="s">
        <v>9</v>
      </c>
      <c r="F10" s="20" t="s">
        <v>79</v>
      </c>
      <c r="G10" s="21" t="s">
        <v>10</v>
      </c>
      <c r="H10" s="21" t="s">
        <v>15</v>
      </c>
      <c r="I10" s="21" t="s">
        <v>11</v>
      </c>
      <c r="J10" s="6">
        <v>16</v>
      </c>
      <c r="K10" s="6">
        <v>16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>
      <c r="A11" s="16">
        <v>6</v>
      </c>
      <c r="B11" s="20" t="s">
        <v>59</v>
      </c>
      <c r="C11" s="20" t="s">
        <v>63</v>
      </c>
      <c r="D11" s="20" t="s">
        <v>33</v>
      </c>
      <c r="E11" s="20" t="s">
        <v>9</v>
      </c>
      <c r="F11" s="20" t="s">
        <v>60</v>
      </c>
      <c r="G11" s="21" t="s">
        <v>10</v>
      </c>
      <c r="H11" s="21" t="s">
        <v>15</v>
      </c>
      <c r="I11" s="21" t="s">
        <v>11</v>
      </c>
      <c r="J11" s="6">
        <v>16</v>
      </c>
      <c r="K11" s="6">
        <v>16</v>
      </c>
      <c r="L11" s="6">
        <v>0</v>
      </c>
      <c r="M11" s="6">
        <v>0</v>
      </c>
      <c r="N11" s="6">
        <v>0</v>
      </c>
      <c r="O11" s="1"/>
      <c r="P11" s="13"/>
      <c r="Q11" s="1"/>
    </row>
    <row r="12" spans="1:17" ht="24" customHeight="1">
      <c r="A12" s="16">
        <v>7</v>
      </c>
      <c r="B12" s="20" t="s">
        <v>61</v>
      </c>
      <c r="C12" s="20" t="s">
        <v>8</v>
      </c>
      <c r="D12" s="20" t="s">
        <v>33</v>
      </c>
      <c r="E12" s="20" t="s">
        <v>9</v>
      </c>
      <c r="F12" s="22" t="s">
        <v>62</v>
      </c>
      <c r="G12" s="21" t="s">
        <v>10</v>
      </c>
      <c r="H12" s="21" t="s">
        <v>15</v>
      </c>
      <c r="I12" s="21" t="s">
        <v>11</v>
      </c>
      <c r="J12" s="6">
        <v>21</v>
      </c>
      <c r="K12" s="49">
        <v>19</v>
      </c>
      <c r="L12" s="6">
        <v>2</v>
      </c>
      <c r="M12" s="6">
        <v>0</v>
      </c>
      <c r="N12" s="6">
        <v>0</v>
      </c>
      <c r="O12" s="1"/>
      <c r="P12" s="13"/>
      <c r="Q12" s="1"/>
    </row>
    <row r="13" spans="1:17" ht="26.25" customHeight="1">
      <c r="A13" s="16">
        <v>8</v>
      </c>
      <c r="B13" s="20" t="s">
        <v>75</v>
      </c>
      <c r="C13" s="20" t="s">
        <v>8</v>
      </c>
      <c r="D13" s="20" t="s">
        <v>33</v>
      </c>
      <c r="E13" s="21" t="s">
        <v>9</v>
      </c>
      <c r="F13" s="20" t="s">
        <v>47</v>
      </c>
      <c r="G13" s="21" t="s">
        <v>10</v>
      </c>
      <c r="H13" s="21" t="s">
        <v>15</v>
      </c>
      <c r="I13" s="21" t="s">
        <v>11</v>
      </c>
      <c r="J13" s="6">
        <v>29</v>
      </c>
      <c r="K13" s="49">
        <v>25</v>
      </c>
      <c r="L13" s="6">
        <v>4</v>
      </c>
      <c r="M13" s="6">
        <v>0</v>
      </c>
      <c r="N13" s="6">
        <v>0</v>
      </c>
      <c r="O13" s="1"/>
      <c r="P13" s="13"/>
      <c r="Q13" s="1"/>
    </row>
    <row r="14" spans="1:17" ht="27.75" customHeight="1">
      <c r="A14" s="15">
        <v>9</v>
      </c>
      <c r="B14" s="20" t="s">
        <v>76</v>
      </c>
      <c r="C14" s="20" t="s">
        <v>8</v>
      </c>
      <c r="D14" s="20" t="s">
        <v>33</v>
      </c>
      <c r="E14" s="20" t="s">
        <v>9</v>
      </c>
      <c r="F14" s="20" t="s">
        <v>35</v>
      </c>
      <c r="G14" s="21" t="s">
        <v>19</v>
      </c>
      <c r="H14" s="21" t="s">
        <v>19</v>
      </c>
      <c r="I14" s="21" t="s">
        <v>16</v>
      </c>
      <c r="J14" s="6">
        <v>16</v>
      </c>
      <c r="K14" s="15">
        <v>16</v>
      </c>
      <c r="L14" s="15">
        <v>0</v>
      </c>
      <c r="M14" s="15">
        <v>0</v>
      </c>
      <c r="N14" s="15">
        <v>0</v>
      </c>
      <c r="O14" s="1"/>
      <c r="P14" s="13"/>
      <c r="Q14" s="1"/>
    </row>
    <row r="15" spans="1:17" ht="24" customHeight="1">
      <c r="A15" s="15">
        <v>10</v>
      </c>
      <c r="B15" s="20" t="s">
        <v>77</v>
      </c>
      <c r="C15" s="20" t="s">
        <v>63</v>
      </c>
      <c r="D15" s="20" t="s">
        <v>33</v>
      </c>
      <c r="E15" s="20" t="s">
        <v>9</v>
      </c>
      <c r="F15" s="20" t="s">
        <v>60</v>
      </c>
      <c r="G15" s="21" t="s">
        <v>19</v>
      </c>
      <c r="H15" s="21" t="s">
        <v>19</v>
      </c>
      <c r="I15" s="21" t="s">
        <v>16</v>
      </c>
      <c r="J15" s="6">
        <v>16</v>
      </c>
      <c r="K15" s="15">
        <v>16</v>
      </c>
      <c r="L15" s="15">
        <v>0</v>
      </c>
      <c r="M15" s="15">
        <v>0</v>
      </c>
      <c r="N15" s="15">
        <v>0</v>
      </c>
      <c r="O15" s="1"/>
      <c r="P15" s="1"/>
      <c r="Q15" s="1"/>
    </row>
    <row r="16" spans="1:17" ht="24" customHeight="1">
      <c r="A16" s="9"/>
      <c r="B16" s="9" t="s">
        <v>58</v>
      </c>
      <c r="C16" s="9"/>
      <c r="D16" s="9"/>
      <c r="E16" s="9"/>
      <c r="F16" s="9"/>
      <c r="G16" s="9"/>
      <c r="H16" s="9"/>
      <c r="I16" s="9"/>
      <c r="J16" s="9">
        <f>+J6+J7+J8+J9+J10+J11+J12+J13</f>
        <v>171</v>
      </c>
      <c r="K16" s="9">
        <f>+K7+K6+K8+K9+K10+K11+K12+K13</f>
        <v>161</v>
      </c>
      <c r="L16" s="9">
        <f>+L9+L12+L13</f>
        <v>10</v>
      </c>
      <c r="M16" s="9">
        <f>SUM(M6:M15)</f>
        <v>0</v>
      </c>
      <c r="N16" s="9">
        <f>SUM(N6:N15)</f>
        <v>0</v>
      </c>
      <c r="O16" s="1"/>
      <c r="P16" s="1"/>
      <c r="Q16" s="1"/>
    </row>
    <row r="17" spans="1:17" ht="24" customHeight="1">
      <c r="A17" s="25"/>
      <c r="B17" s="25" t="s">
        <v>16</v>
      </c>
      <c r="C17" s="25"/>
      <c r="D17" s="25"/>
      <c r="E17" s="25"/>
      <c r="F17" s="25"/>
      <c r="G17" s="25"/>
      <c r="H17" s="25"/>
      <c r="I17" s="25"/>
      <c r="J17" s="25">
        <f>+J15+J14</f>
        <v>32</v>
      </c>
      <c r="K17" s="25">
        <f>+K14+K15</f>
        <v>32</v>
      </c>
      <c r="L17" s="25">
        <f>AVERAGE(L15)</f>
        <v>0</v>
      </c>
      <c r="M17" s="25">
        <f>AVERAGE(M15)</f>
        <v>0</v>
      </c>
      <c r="N17" s="25">
        <f>AVERAGE(N15)</f>
        <v>0</v>
      </c>
      <c r="O17" s="1"/>
      <c r="P17" s="1"/>
      <c r="Q17" s="1"/>
    </row>
    <row r="18" spans="1:17" ht="37.5" customHeight="1">
      <c r="A18" s="39"/>
      <c r="B18" s="40" t="s">
        <v>26</v>
      </c>
      <c r="C18" s="40"/>
      <c r="D18" s="40"/>
      <c r="E18" s="40"/>
      <c r="F18" s="40"/>
      <c r="G18" s="40"/>
      <c r="H18" s="40"/>
      <c r="I18" s="40"/>
      <c r="J18" s="40">
        <f>+J16+J17</f>
        <v>203</v>
      </c>
      <c r="K18" s="40">
        <f>+K16+K17</f>
        <v>193</v>
      </c>
      <c r="L18" s="40">
        <f>SUM(L16,L17)</f>
        <v>10</v>
      </c>
      <c r="M18" s="40">
        <f>SUM(M16,M17)</f>
        <v>0</v>
      </c>
      <c r="N18" s="40">
        <f>SUM(N16,N17)</f>
        <v>0</v>
      </c>
      <c r="O18" s="1"/>
      <c r="P18" s="1"/>
      <c r="Q18" s="1"/>
    </row>
    <row r="19" spans="1:17" ht="37.5" customHeight="1">
      <c r="A19" s="17">
        <v>11</v>
      </c>
      <c r="B19" s="23" t="s">
        <v>40</v>
      </c>
      <c r="C19" s="23" t="s">
        <v>57</v>
      </c>
      <c r="D19" s="23" t="s">
        <v>42</v>
      </c>
      <c r="E19" s="23" t="s">
        <v>13</v>
      </c>
      <c r="F19" s="23" t="s">
        <v>36</v>
      </c>
      <c r="G19" s="23" t="s">
        <v>10</v>
      </c>
      <c r="H19" s="23" t="s">
        <v>15</v>
      </c>
      <c r="I19" s="23" t="s">
        <v>11</v>
      </c>
      <c r="J19" s="18">
        <f>SUM(K19:N19)</f>
        <v>15</v>
      </c>
      <c r="K19" s="18">
        <v>0</v>
      </c>
      <c r="L19" s="18">
        <v>0</v>
      </c>
      <c r="M19" s="18">
        <v>5</v>
      </c>
      <c r="N19" s="18">
        <v>10</v>
      </c>
      <c r="O19" s="1"/>
      <c r="P19" s="1"/>
      <c r="Q19" s="1"/>
    </row>
    <row r="20" spans="1:17" ht="37.5" customHeight="1">
      <c r="A20" s="17">
        <v>12</v>
      </c>
      <c r="B20" s="50" t="s">
        <v>81</v>
      </c>
      <c r="C20" s="50" t="s">
        <v>53</v>
      </c>
      <c r="D20" s="50" t="s">
        <v>42</v>
      </c>
      <c r="E20" s="50" t="s">
        <v>13</v>
      </c>
      <c r="F20" s="50" t="s">
        <v>34</v>
      </c>
      <c r="G20" s="50" t="s">
        <v>10</v>
      </c>
      <c r="H20" s="50" t="s">
        <v>15</v>
      </c>
      <c r="I20" s="50" t="s">
        <v>11</v>
      </c>
      <c r="J20" s="51">
        <v>8</v>
      </c>
      <c r="K20" s="51">
        <v>0</v>
      </c>
      <c r="L20" s="51">
        <v>0</v>
      </c>
      <c r="M20" s="51">
        <v>2</v>
      </c>
      <c r="N20" s="51">
        <v>6</v>
      </c>
      <c r="O20" s="1"/>
      <c r="P20" s="1"/>
      <c r="Q20" s="1"/>
    </row>
    <row r="21" spans="1:17" ht="37.5" customHeight="1">
      <c r="A21" s="17">
        <v>13</v>
      </c>
      <c r="B21" s="23" t="s">
        <v>41</v>
      </c>
      <c r="C21" s="23" t="s">
        <v>53</v>
      </c>
      <c r="D21" s="23" t="s">
        <v>42</v>
      </c>
      <c r="E21" s="23" t="s">
        <v>13</v>
      </c>
      <c r="F21" s="23" t="s">
        <v>50</v>
      </c>
      <c r="G21" s="23" t="s">
        <v>10</v>
      </c>
      <c r="H21" s="23" t="s">
        <v>15</v>
      </c>
      <c r="I21" s="23" t="s">
        <v>11</v>
      </c>
      <c r="J21" s="18">
        <v>8</v>
      </c>
      <c r="K21" s="18">
        <v>0</v>
      </c>
      <c r="L21" s="18">
        <v>1</v>
      </c>
      <c r="M21" s="18">
        <v>0</v>
      </c>
      <c r="N21" s="18">
        <v>7</v>
      </c>
      <c r="O21" s="1"/>
      <c r="P21" s="1"/>
      <c r="Q21" s="1"/>
    </row>
    <row r="22" spans="1:17" ht="34.5" customHeight="1">
      <c r="A22" s="17">
        <v>14</v>
      </c>
      <c r="B22" s="23" t="s">
        <v>80</v>
      </c>
      <c r="C22" s="23" t="s">
        <v>56</v>
      </c>
      <c r="D22" s="23" t="s">
        <v>33</v>
      </c>
      <c r="E22" s="23" t="s">
        <v>13</v>
      </c>
      <c r="F22" s="23" t="s">
        <v>46</v>
      </c>
      <c r="G22" s="23" t="s">
        <v>19</v>
      </c>
      <c r="H22" s="23" t="s">
        <v>19</v>
      </c>
      <c r="I22" s="23" t="s">
        <v>16</v>
      </c>
      <c r="J22" s="18">
        <v>5</v>
      </c>
      <c r="K22" s="18">
        <v>0</v>
      </c>
      <c r="L22" s="18">
        <v>0</v>
      </c>
      <c r="M22" s="18">
        <v>0</v>
      </c>
      <c r="N22" s="18">
        <v>5</v>
      </c>
      <c r="O22" s="1"/>
      <c r="P22" s="1"/>
      <c r="Q22" s="1"/>
    </row>
    <row r="23" spans="1:17" ht="25.5" hidden="1" customHeight="1">
      <c r="A23" s="7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"/>
      <c r="P23" s="1"/>
      <c r="Q23" s="1"/>
    </row>
    <row r="24" spans="1:17" ht="36" customHeight="1">
      <c r="A24" s="9"/>
      <c r="B24" s="42" t="s">
        <v>58</v>
      </c>
      <c r="C24" s="11"/>
      <c r="D24" s="11"/>
      <c r="E24" s="11"/>
      <c r="F24" s="11"/>
      <c r="G24" s="11"/>
      <c r="H24" s="11"/>
      <c r="I24" s="11"/>
      <c r="J24" s="42">
        <f>+J19+J20+J21</f>
        <v>31</v>
      </c>
      <c r="K24" s="42">
        <f>SUM(K19:K22)</f>
        <v>0</v>
      </c>
      <c r="L24" s="42">
        <v>0</v>
      </c>
      <c r="M24" s="42">
        <f>M19+M20+M21+P21</f>
        <v>7</v>
      </c>
      <c r="N24" s="42">
        <f>N19+N20+N21</f>
        <v>23</v>
      </c>
      <c r="O24" s="1"/>
      <c r="P24" s="1"/>
      <c r="Q24" s="1"/>
    </row>
    <row r="25" spans="1:17" ht="36" customHeight="1">
      <c r="A25" s="25"/>
      <c r="B25" s="25" t="s">
        <v>16</v>
      </c>
      <c r="C25" s="25"/>
      <c r="D25" s="25"/>
      <c r="E25" s="25"/>
      <c r="F25" s="25"/>
      <c r="G25" s="25"/>
      <c r="H25" s="25"/>
      <c r="I25" s="25"/>
      <c r="J25" s="25">
        <v>5</v>
      </c>
      <c r="K25" s="25">
        <v>0</v>
      </c>
      <c r="L25" s="25">
        <v>0</v>
      </c>
      <c r="M25" s="25">
        <v>0</v>
      </c>
      <c r="N25" s="25">
        <v>5</v>
      </c>
      <c r="O25" s="1"/>
      <c r="P25" s="1"/>
      <c r="Q25" s="1"/>
    </row>
    <row r="26" spans="1:17" ht="46.5" customHeight="1">
      <c r="A26" s="41"/>
      <c r="B26" s="43" t="s">
        <v>27</v>
      </c>
      <c r="C26" s="41"/>
      <c r="D26" s="41"/>
      <c r="E26" s="41"/>
      <c r="F26" s="41"/>
      <c r="G26" s="41"/>
      <c r="H26" s="41"/>
      <c r="I26" s="41"/>
      <c r="J26" s="43">
        <f>+J24+J25</f>
        <v>36</v>
      </c>
      <c r="K26" s="43">
        <f t="shared" ref="K26:M26" si="0">SUM(K24)</f>
        <v>0</v>
      </c>
      <c r="L26" s="43">
        <f t="shared" si="0"/>
        <v>0</v>
      </c>
      <c r="M26" s="43">
        <f t="shared" si="0"/>
        <v>7</v>
      </c>
      <c r="N26" s="43">
        <f>+N24+N25</f>
        <v>28</v>
      </c>
      <c r="O26" s="1"/>
      <c r="P26" s="1"/>
      <c r="Q26" s="1"/>
    </row>
    <row r="27" spans="1:17" ht="25.5" customHeight="1">
      <c r="A27" s="61" t="s">
        <v>28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1"/>
      <c r="P27" s="1"/>
      <c r="Q27" s="1"/>
    </row>
    <row r="28" spans="1:17" ht="24" customHeight="1">
      <c r="A28" s="19">
        <v>15</v>
      </c>
      <c r="B28" s="20" t="s">
        <v>54</v>
      </c>
      <c r="C28" s="20" t="s">
        <v>53</v>
      </c>
      <c r="D28" s="20" t="s">
        <v>33</v>
      </c>
      <c r="E28" s="20" t="s">
        <v>9</v>
      </c>
      <c r="F28" s="20" t="s">
        <v>64</v>
      </c>
      <c r="G28" s="21" t="s">
        <v>10</v>
      </c>
      <c r="H28" s="21" t="s">
        <v>15</v>
      </c>
      <c r="I28" s="21" t="s">
        <v>11</v>
      </c>
      <c r="J28" s="6">
        <v>40</v>
      </c>
      <c r="K28" s="6">
        <v>35</v>
      </c>
      <c r="L28" s="6">
        <v>1</v>
      </c>
      <c r="M28" s="6">
        <v>4</v>
      </c>
      <c r="N28" s="6">
        <v>0</v>
      </c>
      <c r="O28" s="1"/>
      <c r="P28" s="1"/>
      <c r="Q28" s="1"/>
    </row>
    <row r="29" spans="1:17" ht="34.5" customHeight="1">
      <c r="A29" s="9"/>
      <c r="B29" s="9" t="s">
        <v>71</v>
      </c>
      <c r="C29" s="9"/>
      <c r="D29" s="9"/>
      <c r="E29" s="9"/>
      <c r="F29" s="9"/>
      <c r="G29" s="9"/>
      <c r="H29" s="9"/>
      <c r="I29" s="9"/>
      <c r="J29" s="9">
        <f>SUM(J28)</f>
        <v>40</v>
      </c>
      <c r="K29" s="9">
        <f>SUM(K28)</f>
        <v>35</v>
      </c>
      <c r="L29" s="9">
        <f>SUM(L28)</f>
        <v>1</v>
      </c>
      <c r="M29" s="9">
        <f>SUM(M28)</f>
        <v>4</v>
      </c>
      <c r="N29" s="9">
        <f>SUM(N28)</f>
        <v>0</v>
      </c>
      <c r="O29" s="1"/>
      <c r="P29" s="1"/>
      <c r="Q29" s="1"/>
    </row>
    <row r="30" spans="1:17" ht="15.75" hidden="1" customHeight="1">
      <c r="A30" s="8">
        <v>21</v>
      </c>
      <c r="B30" s="25" t="s">
        <v>72</v>
      </c>
      <c r="C30" s="8"/>
      <c r="D30" s="25"/>
      <c r="E30" s="25"/>
      <c r="F30" s="25"/>
      <c r="G30" s="25"/>
      <c r="H30" s="25"/>
      <c r="I30" s="25"/>
      <c r="J30" s="25">
        <f>SUM(J29:J29)</f>
        <v>40</v>
      </c>
      <c r="K30" s="25">
        <f>SUM(K29:K29)</f>
        <v>35</v>
      </c>
      <c r="L30" s="25">
        <f>SUM(L29:L29)</f>
        <v>1</v>
      </c>
      <c r="M30" s="25">
        <f>SUM(M29:M29)</f>
        <v>4</v>
      </c>
      <c r="N30" s="25">
        <f>SUM(N29:N29)</f>
        <v>0</v>
      </c>
      <c r="O30" s="1"/>
      <c r="P30" s="1"/>
      <c r="Q30" s="1"/>
    </row>
    <row r="31" spans="1:17" ht="15.75" customHeight="1">
      <c r="A31" s="44"/>
      <c r="B31" s="46" t="s">
        <v>73</v>
      </c>
      <c r="C31" s="45"/>
      <c r="D31" s="39"/>
      <c r="E31" s="39"/>
      <c r="F31" s="39"/>
      <c r="G31" s="39"/>
      <c r="H31" s="39"/>
      <c r="I31" s="39"/>
      <c r="J31" s="39">
        <f>SUM(J29:J29)</f>
        <v>40</v>
      </c>
      <c r="K31" s="39">
        <f>SUM(K29:K29)</f>
        <v>35</v>
      </c>
      <c r="L31" s="39">
        <f>SUM(L29:L29)</f>
        <v>1</v>
      </c>
      <c r="M31" s="39">
        <f>SUM(M29:M29)</f>
        <v>4</v>
      </c>
      <c r="N31" s="39">
        <f>SUM(N29:N29)</f>
        <v>0</v>
      </c>
      <c r="O31" s="1"/>
      <c r="P31" s="1"/>
      <c r="Q31" s="1"/>
    </row>
    <row r="32" spans="1:17" ht="24" customHeight="1">
      <c r="A32" s="56" t="s">
        <v>31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1"/>
      <c r="P32" s="1"/>
      <c r="Q32" s="1"/>
    </row>
    <row r="33" spans="1:17" ht="24" customHeight="1">
      <c r="A33" s="37">
        <v>16</v>
      </c>
      <c r="B33" s="38" t="s">
        <v>55</v>
      </c>
      <c r="C33" s="38" t="s">
        <v>53</v>
      </c>
      <c r="D33" s="38" t="s">
        <v>33</v>
      </c>
      <c r="E33" s="38" t="s">
        <v>9</v>
      </c>
      <c r="F33" s="38" t="s">
        <v>49</v>
      </c>
      <c r="G33" s="38" t="s">
        <v>19</v>
      </c>
      <c r="H33" s="38" t="s">
        <v>19</v>
      </c>
      <c r="I33" s="38" t="s">
        <v>11</v>
      </c>
      <c r="J33" s="37">
        <f>SUM(K33:N33)</f>
        <v>30</v>
      </c>
      <c r="K33" s="37">
        <v>25</v>
      </c>
      <c r="L33" s="37">
        <v>5</v>
      </c>
      <c r="M33" s="37">
        <v>0</v>
      </c>
      <c r="N33" s="37">
        <v>0</v>
      </c>
      <c r="O33" s="1"/>
      <c r="P33" s="1"/>
      <c r="Q33" s="1"/>
    </row>
    <row r="34" spans="1:17" ht="24" customHeight="1">
      <c r="A34" s="28">
        <v>17</v>
      </c>
      <c r="B34" s="29" t="s">
        <v>51</v>
      </c>
      <c r="C34" s="30" t="s">
        <v>53</v>
      </c>
      <c r="D34" s="30" t="s">
        <v>42</v>
      </c>
      <c r="E34" s="30" t="s">
        <v>52</v>
      </c>
      <c r="F34" s="30" t="s">
        <v>48</v>
      </c>
      <c r="G34" s="30" t="s">
        <v>19</v>
      </c>
      <c r="H34" s="30" t="s">
        <v>15</v>
      </c>
      <c r="I34" s="30" t="s">
        <v>11</v>
      </c>
      <c r="J34" s="28">
        <v>5</v>
      </c>
      <c r="K34" s="28">
        <v>0</v>
      </c>
      <c r="L34" s="28">
        <v>0</v>
      </c>
      <c r="M34" s="28">
        <v>5</v>
      </c>
      <c r="N34" s="28">
        <v>0</v>
      </c>
      <c r="O34" s="1"/>
      <c r="P34" s="1"/>
      <c r="Q34" s="1"/>
    </row>
    <row r="35" spans="1:17" ht="24" customHeight="1">
      <c r="A35" s="18">
        <v>18</v>
      </c>
      <c r="B35" s="24" t="s">
        <v>38</v>
      </c>
      <c r="C35" s="24" t="s">
        <v>20</v>
      </c>
      <c r="D35" s="24" t="s">
        <v>12</v>
      </c>
      <c r="E35" s="24" t="s">
        <v>13</v>
      </c>
      <c r="F35" s="24" t="s">
        <v>37</v>
      </c>
      <c r="G35" s="24" t="s">
        <v>19</v>
      </c>
      <c r="H35" s="24" t="s">
        <v>15</v>
      </c>
      <c r="I35" s="24" t="s">
        <v>11</v>
      </c>
      <c r="J35" s="18">
        <v>7</v>
      </c>
      <c r="K35" s="18">
        <v>0</v>
      </c>
      <c r="L35" s="18">
        <v>0</v>
      </c>
      <c r="M35" s="18">
        <v>0</v>
      </c>
      <c r="N35" s="18">
        <v>5</v>
      </c>
      <c r="O35" s="1"/>
      <c r="P35" s="1"/>
      <c r="Q35" s="1"/>
    </row>
    <row r="36" spans="1:17" ht="24" customHeight="1">
      <c r="A36" s="28">
        <v>19</v>
      </c>
      <c r="B36" s="30" t="s">
        <v>67</v>
      </c>
      <c r="C36" s="30" t="s">
        <v>20</v>
      </c>
      <c r="D36" s="30" t="s">
        <v>12</v>
      </c>
      <c r="E36" s="30" t="s">
        <v>68</v>
      </c>
      <c r="F36" s="30" t="s">
        <v>69</v>
      </c>
      <c r="G36" s="30" t="s">
        <v>19</v>
      </c>
      <c r="H36" s="30" t="s">
        <v>15</v>
      </c>
      <c r="I36" s="47" t="s">
        <v>11</v>
      </c>
      <c r="J36" s="48">
        <v>10</v>
      </c>
      <c r="K36" s="48">
        <v>2</v>
      </c>
      <c r="L36" s="48">
        <v>0</v>
      </c>
      <c r="M36" s="48">
        <v>8</v>
      </c>
      <c r="N36" s="28">
        <v>0</v>
      </c>
      <c r="O36" s="1"/>
      <c r="P36" s="1"/>
      <c r="Q36" s="1"/>
    </row>
    <row r="37" spans="1:17" ht="24" customHeight="1">
      <c r="A37" s="28">
        <v>20</v>
      </c>
      <c r="B37" s="30" t="s">
        <v>82</v>
      </c>
      <c r="C37" s="30" t="s">
        <v>20</v>
      </c>
      <c r="D37" s="30" t="s">
        <v>42</v>
      </c>
      <c r="E37" s="30" t="s">
        <v>13</v>
      </c>
      <c r="F37" s="30" t="s">
        <v>36</v>
      </c>
      <c r="G37" s="30" t="s">
        <v>19</v>
      </c>
      <c r="H37" s="30" t="s">
        <v>15</v>
      </c>
      <c r="I37" s="47" t="s">
        <v>11</v>
      </c>
      <c r="J37" s="48">
        <v>5</v>
      </c>
      <c r="K37" s="48">
        <v>0</v>
      </c>
      <c r="L37" s="48">
        <v>0</v>
      </c>
      <c r="M37" s="48">
        <v>0</v>
      </c>
      <c r="N37" s="28">
        <v>5</v>
      </c>
      <c r="O37" s="1"/>
      <c r="P37" s="1"/>
      <c r="Q37" s="1"/>
    </row>
    <row r="38" spans="1:17" ht="28.5" hidden="1" customHeight="1">
      <c r="A38" s="18">
        <v>24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"/>
      <c r="P38" s="1"/>
      <c r="Q38" s="1"/>
    </row>
    <row r="39" spans="1:17" ht="0.75" hidden="1" customHeight="1">
      <c r="A39" s="18">
        <v>25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</row>
    <row r="40" spans="1:17" ht="1.5" hidden="1" customHeight="1">
      <c r="A40" s="18">
        <v>26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</row>
    <row r="41" spans="1:17" ht="36" customHeight="1">
      <c r="A41" s="10"/>
      <c r="B41" s="9" t="s">
        <v>32</v>
      </c>
      <c r="C41" s="10"/>
      <c r="D41" s="10"/>
      <c r="E41" s="10"/>
      <c r="F41" s="10"/>
      <c r="G41" s="10"/>
      <c r="H41" s="10"/>
      <c r="I41" s="10"/>
      <c r="J41" s="10">
        <f>J33+J34+J35+J36+J37</f>
        <v>57</v>
      </c>
      <c r="K41" s="10">
        <f>+K33+K34+K35+K36</f>
        <v>27</v>
      </c>
      <c r="L41" s="10">
        <f>+L33+L34+L35+L36</f>
        <v>5</v>
      </c>
      <c r="M41" s="10">
        <f>+M33+M34+M35+M36</f>
        <v>13</v>
      </c>
      <c r="N41" s="10">
        <f>N33+N34+N35+N36+N37</f>
        <v>10</v>
      </c>
      <c r="O41" s="1"/>
      <c r="P41" s="1"/>
      <c r="Q41" s="1"/>
    </row>
    <row r="42" spans="1:17" ht="24" customHeight="1">
      <c r="A42" s="26"/>
      <c r="B42" s="27" t="s">
        <v>16</v>
      </c>
      <c r="C42" s="27"/>
      <c r="D42" s="27"/>
      <c r="E42" s="27"/>
      <c r="F42" s="27"/>
      <c r="G42" s="27"/>
      <c r="H42" s="27"/>
      <c r="I42" s="27"/>
      <c r="J42" s="27">
        <f>+J17+J25</f>
        <v>37</v>
      </c>
      <c r="K42" s="27">
        <f>+K17+K25</f>
        <v>32</v>
      </c>
      <c r="L42" s="27">
        <f>L17</f>
        <v>0</v>
      </c>
      <c r="M42" s="27">
        <f>M17</f>
        <v>0</v>
      </c>
      <c r="N42" s="27">
        <f>+N25</f>
        <v>5</v>
      </c>
    </row>
    <row r="43" spans="1:17" ht="24" customHeight="1">
      <c r="A43" s="34"/>
      <c r="B43" s="35" t="s">
        <v>29</v>
      </c>
      <c r="C43" s="35"/>
      <c r="D43" s="35"/>
      <c r="E43" s="35"/>
      <c r="F43" s="35"/>
      <c r="G43" s="35"/>
      <c r="H43" s="35"/>
      <c r="I43" s="35"/>
      <c r="J43" s="35">
        <f>+J18+J28+J33</f>
        <v>273</v>
      </c>
      <c r="K43" s="35">
        <f>+K18+K28+K33</f>
        <v>253</v>
      </c>
      <c r="L43" s="35">
        <f>+L18+L28+L33</f>
        <v>16</v>
      </c>
      <c r="M43" s="35">
        <f>+M18+M28+M33</f>
        <v>4</v>
      </c>
      <c r="N43" s="35">
        <f>+N18+N28+N33</f>
        <v>0</v>
      </c>
    </row>
    <row r="44" spans="1:17" ht="24" customHeight="1">
      <c r="A44" s="31"/>
      <c r="B44" s="32" t="s">
        <v>70</v>
      </c>
      <c r="C44" s="32"/>
      <c r="D44" s="32"/>
      <c r="E44" s="32"/>
      <c r="F44" s="32"/>
      <c r="G44" s="32"/>
      <c r="H44" s="32"/>
      <c r="I44" s="32"/>
      <c r="J44" s="32">
        <f>+J34+J36</f>
        <v>15</v>
      </c>
      <c r="K44" s="32">
        <f>+K34+K36</f>
        <v>2</v>
      </c>
      <c r="L44" s="32">
        <f>+L34+L36</f>
        <v>0</v>
      </c>
      <c r="M44" s="32">
        <f>+M34+M36</f>
        <v>13</v>
      </c>
      <c r="N44" s="32">
        <f>+N34+N36</f>
        <v>0</v>
      </c>
    </row>
    <row r="45" spans="1:17" ht="24" customHeight="1">
      <c r="A45" s="36"/>
      <c r="B45" s="33" t="s">
        <v>30</v>
      </c>
      <c r="C45" s="33"/>
      <c r="D45" s="33"/>
      <c r="E45" s="33"/>
      <c r="F45" s="33"/>
      <c r="G45" s="33"/>
      <c r="H45" s="33"/>
      <c r="I45" s="33"/>
      <c r="J45" s="33">
        <f>J26+J35+J37</f>
        <v>48</v>
      </c>
      <c r="K45" s="33">
        <f>+K26+K35</f>
        <v>0</v>
      </c>
      <c r="L45" s="33">
        <f>+L26+L35</f>
        <v>0</v>
      </c>
      <c r="M45" s="33">
        <f>+M26+M35</f>
        <v>7</v>
      </c>
      <c r="N45" s="33">
        <f>+N26+N35</f>
        <v>33</v>
      </c>
      <c r="P45" s="1"/>
    </row>
    <row r="46" spans="1:17" ht="24" customHeight="1">
      <c r="A46" s="10"/>
      <c r="B46" s="12" t="s">
        <v>25</v>
      </c>
      <c r="C46" s="12"/>
      <c r="D46" s="12"/>
      <c r="E46" s="12"/>
      <c r="F46" s="12"/>
      <c r="G46" s="12"/>
      <c r="H46" s="12"/>
      <c r="I46" s="12"/>
      <c r="J46" s="12">
        <f>SUM(J43:J45)</f>
        <v>336</v>
      </c>
      <c r="K46" s="12">
        <f>+K43+K44+K45</f>
        <v>255</v>
      </c>
      <c r="L46" s="12">
        <f>+L43+L44+L45</f>
        <v>16</v>
      </c>
      <c r="M46" s="12">
        <f>+M43+M44+M45</f>
        <v>24</v>
      </c>
      <c r="N46" s="12">
        <f>+N43+N44+N45</f>
        <v>33</v>
      </c>
      <c r="P46" s="1"/>
    </row>
    <row r="47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2:14">
      <c r="B49" s="55" t="s">
        <v>43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2:14" ht="18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8">
    <mergeCell ref="C1:L1"/>
    <mergeCell ref="B54:N54"/>
    <mergeCell ref="B50:N50"/>
    <mergeCell ref="B49:N49"/>
    <mergeCell ref="B48:N48"/>
    <mergeCell ref="A32:N32"/>
    <mergeCell ref="A5:N5"/>
    <mergeCell ref="A27:N27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2017-11-01T12:58:44Z</cp:lastPrinted>
  <dcterms:created xsi:type="dcterms:W3CDTF">1996-10-08T23:32:33Z</dcterms:created>
  <dcterms:modified xsi:type="dcterms:W3CDTF">2018-02-02T09:03:20Z</dcterms:modified>
</cp:coreProperties>
</file>